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activeTab="1"/>
  </bookViews>
  <sheets>
    <sheet name="Отопление" sheetId="11" r:id="rId1"/>
    <sheet name="СПРАВКА" sheetId="13" r:id="rId2"/>
    <sheet name="ТКО" sheetId="3" r:id="rId3"/>
  </sheets>
  <definedNames>
    <definedName name="_xlnm.Print_Area" localSheetId="0">Отопление!$A$1:$I$9</definedName>
  </definedNames>
  <calcPr calcId="162913" refMode="R1C1"/>
</workbook>
</file>

<file path=xl/calcChain.xml><?xml version="1.0" encoding="utf-8"?>
<calcChain xmlns="http://schemas.openxmlformats.org/spreadsheetml/2006/main">
  <c r="AS9" i="13" l="1"/>
  <c r="H6" i="3" l="1"/>
  <c r="I6" i="3" l="1"/>
  <c r="H5" i="3"/>
  <c r="I5" i="3" s="1"/>
  <c r="I7" i="3" s="1"/>
  <c r="H7" i="3" l="1"/>
  <c r="Y5" i="13" l="1"/>
  <c r="AS8" i="13" l="1"/>
  <c r="G5" i="11"/>
  <c r="G9" i="11" l="1"/>
  <c r="F9" i="11"/>
  <c r="AM8" i="13" l="1"/>
</calcChain>
</file>

<file path=xl/sharedStrings.xml><?xml version="1.0" encoding="utf-8"?>
<sst xmlns="http://schemas.openxmlformats.org/spreadsheetml/2006/main" count="53" uniqueCount="48">
  <si>
    <t>ОТЧЕТ</t>
  </si>
  <si>
    <t>Поверка</t>
  </si>
  <si>
    <t>не изменять!!!</t>
  </si>
  <si>
    <t>Расход тепловой энергии (расчетный период) в МКД (формула 3 Приложение №2  ПП РФ 354 от 06.05.11 г.), перевод из  Гкал/кв.м на Рубли/кв.м.</t>
  </si>
  <si>
    <t>Расход тепловой энергии (расчетный период) на кв. м в МКД(формула 3 Приложение №2 Постановления Правительства РФ 354 от 06.05.11 г.), Гкал/кв.м.</t>
  </si>
  <si>
    <t>Площадь помещений МКД, находящихся в собственности, кв. м</t>
  </si>
  <si>
    <t>Расход ТЭ (расчетный период),Гкал</t>
  </si>
  <si>
    <t>Ошибка ОПУ   месяц расчет     Гкал</t>
  </si>
  <si>
    <t>ОПУ               месяц расчет    Гкал</t>
  </si>
  <si>
    <t>ОПУ               месяц учет    Гкал</t>
  </si>
  <si>
    <t>№                    ОПУ</t>
  </si>
  <si>
    <t>показаний общедомового ОПУ тепловой энергии отопления</t>
  </si>
  <si>
    <t>кВт/ч</t>
  </si>
  <si>
    <t>Электроснабжение</t>
  </si>
  <si>
    <t>04</t>
  </si>
  <si>
    <t>куб.м.</t>
  </si>
  <si>
    <t>Водоотведение</t>
  </si>
  <si>
    <t>03</t>
  </si>
  <si>
    <t>Холодное водоснабжение</t>
  </si>
  <si>
    <t>Центральное ГВС</t>
  </si>
  <si>
    <t>Гкал</t>
  </si>
  <si>
    <t>Центральное отопление</t>
  </si>
  <si>
    <t>02</t>
  </si>
  <si>
    <t>по нормативу</t>
  </si>
  <si>
    <t>по ИПУ</t>
  </si>
  <si>
    <t>прибора учета</t>
  </si>
  <si>
    <t>на общедомовые нужды</t>
  </si>
  <si>
    <t>в помещениях дома</t>
  </si>
  <si>
    <t>общедомового</t>
  </si>
  <si>
    <t>измерен.</t>
  </si>
  <si>
    <t>постав.</t>
  </si>
  <si>
    <t>Суммарный объем коммунальных услуг</t>
  </si>
  <si>
    <t>Текущие показания</t>
  </si>
  <si>
    <t>Ед.</t>
  </si>
  <si>
    <t>Вид коммунальной услуги</t>
  </si>
  <si>
    <t>Код</t>
  </si>
  <si>
    <t>Смешанные ТКО</t>
  </si>
  <si>
    <t>показатель расчетной единицы</t>
  </si>
  <si>
    <t>Расчетная площадь</t>
  </si>
  <si>
    <t>Тариф руб/куб.м</t>
  </si>
  <si>
    <t>Объем, куб.м.</t>
  </si>
  <si>
    <t>Сумма, рубли</t>
  </si>
  <si>
    <t>стоимость на 1 кв. м</t>
  </si>
  <si>
    <t>Сетка (вывоз пластика)</t>
  </si>
  <si>
    <t>Рассчет платы вывоза ТКО</t>
  </si>
  <si>
    <t>за ОКТЯБРЬ 2021 года</t>
  </si>
  <si>
    <r>
      <t xml:space="preserve">            СПРАВОЧНАЯ ИНФОРМАЦИЯ потребления коммунальных услуг в МКД </t>
    </r>
    <r>
      <rPr>
        <sz val="14"/>
        <color indexed="8"/>
        <rFont val="Calibri"/>
        <family val="2"/>
        <charset val="204"/>
      </rPr>
      <t>ул. Чернышевского</t>
    </r>
    <r>
      <rPr>
        <b/>
        <sz val="14"/>
        <color indexed="8"/>
        <rFont val="Calibri"/>
        <family val="2"/>
        <charset val="204"/>
      </rPr>
      <t>, д.3</t>
    </r>
    <r>
      <rPr>
        <sz val="14"/>
        <color indexed="8"/>
        <rFont val="Calibri"/>
        <family val="2"/>
        <charset val="204"/>
      </rPr>
      <t>, ОКТЯБРЬ 2021г.</t>
    </r>
  </si>
  <si>
    <t>ОТЧЕТ ПО ВЫВОЗУ ТКО ЗА октябрь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</si>
</sst>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 ;\-#,##0.00\ "/>
    <numFmt numFmtId="166" formatCode="_(* #,##0.00_);_(* \(#,##0.00\);_(* &quot;-&quot;??_);_(@_)"/>
    <numFmt numFmtId="167" formatCode="0.0"/>
    <numFmt numFmtId="168" formatCode="0.0000"/>
    <numFmt numFmtId="169" formatCode="0.000"/>
    <numFmt numFmtId="170" formatCode="#,##0.00000_ ;\-#,##0.00000\ 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indexed="10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4"/>
      <name val="Arial Narrow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2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95">
    <xf numFmtId="0" fontId="0" fillId="0" borderId="0" xfId="0"/>
    <xf numFmtId="1" fontId="6" fillId="0" borderId="1" xfId="2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1" fillId="0" borderId="0" xfId="1" applyFont="1"/>
    <xf numFmtId="168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12" fillId="0" borderId="0" xfId="0" applyNumberFormat="1" applyFont="1" applyFill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8" fontId="6" fillId="0" borderId="0" xfId="1" applyNumberFormat="1" applyFont="1" applyFill="1" applyBorder="1" applyAlignment="1">
      <alignment horizontal="center" vertical="center"/>
    </xf>
    <xf numFmtId="168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12" fillId="0" borderId="0" xfId="0" applyNumberFormat="1" applyFont="1" applyFill="1" applyAlignment="1">
      <alignment horizontal="left" vertical="center"/>
    </xf>
    <xf numFmtId="169" fontId="0" fillId="0" borderId="0" xfId="0" applyNumberFormat="1" applyFill="1" applyAlignment="1">
      <alignment horizontal="center" vertical="center"/>
    </xf>
    <xf numFmtId="169" fontId="4" fillId="0" borderId="0" xfId="0" applyNumberFormat="1" applyFont="1" applyFill="1" applyAlignment="1">
      <alignment horizontal="center" vertical="center"/>
    </xf>
    <xf numFmtId="169" fontId="4" fillId="0" borderId="0" xfId="0" applyNumberFormat="1" applyFont="1" applyAlignment="1">
      <alignment horizontal="center" vertical="center"/>
    </xf>
    <xf numFmtId="169" fontId="13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right"/>
    </xf>
    <xf numFmtId="169" fontId="2" fillId="0" borderId="0" xfId="1" applyNumberFormat="1" applyFont="1" applyAlignment="1">
      <alignment horizontal="center" vertical="center"/>
    </xf>
    <xf numFmtId="169" fontId="4" fillId="0" borderId="0" xfId="1" applyNumberFormat="1" applyFont="1" applyAlignment="1">
      <alignment horizontal="center" vertical="center"/>
    </xf>
    <xf numFmtId="170" fontId="4" fillId="3" borderId="0" xfId="1" applyNumberFormat="1" applyFont="1" applyFill="1" applyAlignment="1">
      <alignment horizontal="right"/>
    </xf>
    <xf numFmtId="169" fontId="6" fillId="0" borderId="0" xfId="1" applyNumberFormat="1" applyFont="1" applyBorder="1" applyAlignment="1">
      <alignment horizontal="center" vertical="center"/>
    </xf>
    <xf numFmtId="169" fontId="14" fillId="0" borderId="0" xfId="0" applyNumberFormat="1" applyFont="1" applyBorder="1" applyAlignment="1">
      <alignment horizontal="center" vertical="center"/>
    </xf>
    <xf numFmtId="2" fontId="7" fillId="0" borderId="0" xfId="1" applyNumberFormat="1" applyFont="1" applyBorder="1" applyAlignment="1">
      <alignment horizontal="right"/>
    </xf>
    <xf numFmtId="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/>
    <xf numFmtId="169" fontId="9" fillId="0" borderId="0" xfId="1" applyNumberFormat="1" applyFont="1" applyBorder="1" applyAlignment="1">
      <alignment horizontal="center" vertical="center"/>
    </xf>
    <xf numFmtId="164" fontId="9" fillId="0" borderId="0" xfId="1" applyFont="1" applyBorder="1" applyAlignment="1">
      <alignment horizontal="center"/>
    </xf>
    <xf numFmtId="164" fontId="9" fillId="0" borderId="0" xfId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68" fontId="8" fillId="0" borderId="0" xfId="0" applyNumberFormat="1" applyFont="1" applyAlignment="1">
      <alignment horizontal="center" vertical="center"/>
    </xf>
    <xf numFmtId="2" fontId="7" fillId="0" borderId="1" xfId="1" applyNumberFormat="1" applyFont="1" applyBorder="1" applyAlignment="1">
      <alignment horizontal="center"/>
    </xf>
    <xf numFmtId="165" fontId="7" fillId="0" borderId="1" xfId="1" applyNumberFormat="1" applyFont="1" applyBorder="1" applyAlignment="1">
      <alignment horizontal="center"/>
    </xf>
    <xf numFmtId="14" fontId="15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9" fontId="6" fillId="0" borderId="0" xfId="2" applyNumberFormat="1" applyFont="1" applyBorder="1" applyAlignment="1">
      <alignment horizontal="center" vertical="center" wrapText="1"/>
    </xf>
    <xf numFmtId="164" fontId="6" fillId="0" borderId="1" xfId="1" applyFont="1" applyBorder="1" applyAlignment="1">
      <alignment horizontal="center" vertical="center" wrapText="1"/>
    </xf>
    <xf numFmtId="169" fontId="6" fillId="0" borderId="0" xfId="0" applyNumberFormat="1" applyFont="1" applyAlignment="1">
      <alignment horizontal="center" vertical="center"/>
    </xf>
    <xf numFmtId="169" fontId="7" fillId="0" borderId="0" xfId="0" applyNumberFormat="1" applyFont="1" applyAlignment="1">
      <alignment horizontal="center" vertical="center"/>
    </xf>
    <xf numFmtId="0" fontId="0" fillId="0" borderId="11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4" xfId="0" applyBorder="1" applyAlignment="1"/>
    <xf numFmtId="0" fontId="0" fillId="0" borderId="0" xfId="0" applyBorder="1" applyAlignment="1"/>
    <xf numFmtId="0" fontId="19" fillId="0" borderId="0" xfId="0" applyFont="1"/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68" fontId="19" fillId="0" borderId="0" xfId="0" applyNumberFormat="1" applyFont="1"/>
    <xf numFmtId="0" fontId="21" fillId="0" borderId="1" xfId="0" applyFont="1" applyBorder="1"/>
    <xf numFmtId="0" fontId="21" fillId="0" borderId="1" xfId="0" applyFont="1" applyFill="1" applyBorder="1"/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164" fontId="22" fillId="0" borderId="1" xfId="3" applyNumberFormat="1" applyFont="1" applyBorder="1" applyAlignment="1">
      <alignment horizontal="center" vertical="center"/>
    </xf>
    <xf numFmtId="164" fontId="24" fillId="0" borderId="1" xfId="3" applyNumberFormat="1" applyFont="1" applyBorder="1" applyAlignment="1">
      <alignment vertical="center"/>
    </xf>
    <xf numFmtId="2" fontId="22" fillId="0" borderId="1" xfId="0" applyNumberFormat="1" applyFont="1" applyBorder="1" applyAlignment="1">
      <alignment horizontal="center"/>
    </xf>
    <xf numFmtId="2" fontId="24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168" fontId="25" fillId="0" borderId="0" xfId="0" applyNumberFormat="1" applyFont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169" fontId="22" fillId="3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168" fontId="2" fillId="2" borderId="0" xfId="0" applyNumberFormat="1" applyFont="1" applyFill="1" applyAlignment="1">
      <alignment horizontal="center" vertical="center"/>
    </xf>
    <xf numFmtId="0" fontId="18" fillId="0" borderId="0" xfId="0" applyFont="1" applyAlignment="1">
      <alignment horizontal="center"/>
    </xf>
    <xf numFmtId="164" fontId="18" fillId="0" borderId="8" xfId="1" applyFont="1" applyBorder="1" applyAlignment="1">
      <alignment horizontal="center"/>
    </xf>
    <xf numFmtId="164" fontId="18" fillId="0" borderId="0" xfId="1" applyFont="1" applyBorder="1" applyAlignment="1">
      <alignment horizontal="center"/>
    </xf>
    <xf numFmtId="0" fontId="13" fillId="0" borderId="0" xfId="0" applyNumberFormat="1" applyFont="1" applyAlignment="1">
      <alignment horizontal="center" wrapText="1"/>
    </xf>
    <xf numFmtId="167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167" fontId="0" fillId="2" borderId="1" xfId="0" applyNumberFormat="1" applyFill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vertical="center" wrapText="1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3" xfId="0" applyFont="1" applyBorder="1" applyAlignment="1">
      <alignment horizontal="center"/>
    </xf>
  </cellXfs>
  <cellStyles count="5">
    <cellStyle name="Обычный" xfId="0" builtinId="0"/>
    <cellStyle name="Обычный 2" xfId="4"/>
    <cellStyle name="Финансовый" xfId="3" builtinId="3"/>
    <cellStyle name="Финансовый 2" xfId="2"/>
    <cellStyle name="Финансовый 3" xfId="1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0"/>
  <sheetViews>
    <sheetView zoomScaleNormal="100" workbookViewId="0">
      <selection activeCell="AY9" sqref="AY9"/>
    </sheetView>
  </sheetViews>
  <sheetFormatPr defaultRowHeight="15" outlineLevelCol="1" x14ac:dyDescent="0.25"/>
  <cols>
    <col min="1" max="1" width="10.85546875" customWidth="1"/>
    <col min="2" max="2" width="12.140625" style="3" customWidth="1"/>
    <col min="3" max="3" width="13.5703125" customWidth="1"/>
    <col min="4" max="4" width="14.28515625" customWidth="1"/>
    <col min="5" max="7" width="15.28515625" customWidth="1"/>
    <col min="8" max="8" width="9.5703125" hidden="1" customWidth="1" outlineLevel="1"/>
    <col min="9" max="9" width="9.140625" hidden="1" customWidth="1" outlineLevel="1"/>
    <col min="10" max="10" width="9.85546875" hidden="1" customWidth="1" outlineLevel="1"/>
    <col min="11" max="11" width="11.85546875" hidden="1" customWidth="1" outlineLevel="1"/>
    <col min="12" max="12" width="12.140625" hidden="1" customWidth="1" outlineLevel="1"/>
    <col min="13" max="13" width="15.28515625" hidden="1" customWidth="1" outlineLevel="1"/>
    <col min="14" max="14" width="11.140625" hidden="1" customWidth="1" outlineLevel="1"/>
    <col min="15" max="26" width="9.140625" hidden="1" customWidth="1" outlineLevel="1"/>
    <col min="27" max="27" width="12.28515625" hidden="1" customWidth="1" outlineLevel="1"/>
    <col min="28" max="40" width="9.140625" hidden="1" customWidth="1" outlineLevel="1"/>
    <col min="41" max="41" width="8.140625" hidden="1" customWidth="1" outlineLevel="1"/>
    <col min="42" max="42" width="9.140625" hidden="1" customWidth="1" outlineLevel="1"/>
    <col min="43" max="43" width="10.140625" hidden="1" customWidth="1" outlineLevel="1"/>
    <col min="44" max="46" width="0" hidden="1" customWidth="1" outlineLevel="1"/>
    <col min="47" max="49" width="10.28515625" hidden="1" customWidth="1" outlineLevel="1"/>
    <col min="50" max="50" width="10.28515625" customWidth="1" collapsed="1"/>
    <col min="51" max="55" width="10.28515625" customWidth="1"/>
    <col min="56" max="56" width="11.5703125" customWidth="1"/>
  </cols>
  <sheetData>
    <row r="1" spans="1:56" ht="18.75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38"/>
      <c r="K1" s="7"/>
      <c r="L1" s="7"/>
      <c r="M1" s="7"/>
      <c r="N1" s="7"/>
      <c r="O1" s="7"/>
      <c r="P1" s="7"/>
      <c r="Q1" s="5"/>
      <c r="R1" s="5"/>
      <c r="S1" s="5"/>
      <c r="T1" s="5"/>
      <c r="U1" s="5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</row>
    <row r="2" spans="1:56" ht="18.75" x14ac:dyDescent="0.25">
      <c r="A2" s="64" t="s">
        <v>11</v>
      </c>
      <c r="B2" s="64"/>
      <c r="C2" s="64"/>
      <c r="D2" s="64"/>
      <c r="E2" s="64"/>
      <c r="F2" s="64"/>
      <c r="G2" s="64"/>
      <c r="H2" s="64"/>
      <c r="I2" s="64"/>
      <c r="J2" s="38"/>
      <c r="K2" s="7"/>
      <c r="L2" s="7"/>
      <c r="M2" s="7"/>
      <c r="N2" s="7"/>
      <c r="O2" s="7"/>
      <c r="P2" s="7"/>
      <c r="Q2" s="5"/>
      <c r="R2" s="5"/>
      <c r="S2" s="5"/>
      <c r="T2" s="5"/>
      <c r="U2" s="5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</row>
    <row r="3" spans="1:56" ht="18.75" customHeight="1" x14ac:dyDescent="0.25">
      <c r="A3" s="65" t="s">
        <v>45</v>
      </c>
      <c r="B3" s="65"/>
      <c r="C3" s="65"/>
      <c r="D3" s="65"/>
      <c r="E3" s="65"/>
      <c r="F3" s="65"/>
      <c r="G3" s="66"/>
      <c r="H3" s="66"/>
      <c r="I3" s="66"/>
      <c r="J3" s="37"/>
      <c r="K3" s="7"/>
      <c r="L3" s="7"/>
      <c r="M3" s="7"/>
      <c r="N3" s="7"/>
      <c r="O3" s="7"/>
      <c r="P3" s="7"/>
      <c r="Q3" s="5"/>
      <c r="R3" s="5"/>
      <c r="S3" s="5"/>
      <c r="T3" s="5"/>
      <c r="U3" s="5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</row>
    <row r="4" spans="1:56" ht="53.25" customHeight="1" x14ac:dyDescent="0.25">
      <c r="A4" s="2" t="s">
        <v>10</v>
      </c>
      <c r="B4" s="36" t="s">
        <v>1</v>
      </c>
      <c r="C4" s="1" t="s">
        <v>9</v>
      </c>
      <c r="D4" s="1" t="s">
        <v>8</v>
      </c>
      <c r="E4" s="1" t="s">
        <v>7</v>
      </c>
      <c r="F4" s="1" t="s">
        <v>6</v>
      </c>
      <c r="G4" s="1" t="s">
        <v>6</v>
      </c>
      <c r="H4" s="35"/>
      <c r="I4" s="35"/>
      <c r="J4" s="35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 ht="23.25" customHeight="1" x14ac:dyDescent="0.3">
      <c r="A5" s="34">
        <v>30883</v>
      </c>
      <c r="B5" s="33">
        <v>45472</v>
      </c>
      <c r="C5" s="32">
        <v>11963.55</v>
      </c>
      <c r="D5" s="32">
        <v>12156.56</v>
      </c>
      <c r="E5" s="32">
        <v>5.7000000000000002E-2</v>
      </c>
      <c r="F5" s="31">
        <v>193.07</v>
      </c>
      <c r="G5" s="31">
        <f>D5-C5+E5</f>
        <v>193.06700000000021</v>
      </c>
      <c r="H5" s="21"/>
      <c r="I5" s="21"/>
      <c r="J5" s="21"/>
      <c r="K5" s="7"/>
      <c r="L5" s="7"/>
      <c r="M5" s="7"/>
      <c r="N5" s="7"/>
      <c r="O5" s="7"/>
      <c r="P5" s="7"/>
      <c r="Q5" s="5"/>
      <c r="R5" s="5"/>
      <c r="S5" s="5"/>
      <c r="T5" s="5"/>
      <c r="U5" s="5"/>
      <c r="V5" s="4"/>
      <c r="W5" s="4"/>
      <c r="X5" s="4"/>
      <c r="Y5" s="4"/>
      <c r="Z5" s="4"/>
      <c r="AA5" s="30">
        <v>298.51</v>
      </c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58"/>
      <c r="AZ5" s="4"/>
      <c r="BA5" s="4"/>
      <c r="BB5" s="4"/>
      <c r="BC5" s="4"/>
      <c r="BD5" s="4"/>
    </row>
    <row r="6" spans="1:56" ht="15.75" x14ac:dyDescent="0.25">
      <c r="A6" s="29"/>
      <c r="B6" s="28"/>
      <c r="C6" s="27"/>
      <c r="D6" s="27"/>
      <c r="E6" s="27"/>
      <c r="F6" s="27"/>
      <c r="G6" s="27"/>
      <c r="H6" s="26"/>
      <c r="I6" s="26"/>
      <c r="J6" s="26"/>
      <c r="K6" s="7"/>
      <c r="L6" s="7"/>
      <c r="M6" s="7"/>
      <c r="N6" s="7"/>
      <c r="O6" s="7"/>
      <c r="P6" s="7"/>
      <c r="Q6" s="5"/>
      <c r="R6" s="5"/>
      <c r="S6" s="5"/>
      <c r="T6" s="5"/>
      <c r="U6" s="5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 ht="18.75" customHeight="1" x14ac:dyDescent="0.3">
      <c r="A7" s="25" t="s">
        <v>5</v>
      </c>
      <c r="B7" s="25"/>
      <c r="C7" s="25"/>
      <c r="D7" s="25"/>
      <c r="E7" s="24"/>
      <c r="F7" s="23">
        <v>30430.73</v>
      </c>
      <c r="G7" s="23">
        <v>30430.73</v>
      </c>
      <c r="H7" s="22"/>
      <c r="I7" s="7"/>
      <c r="J7" s="21"/>
      <c r="K7" s="7"/>
      <c r="L7" s="7"/>
      <c r="M7" s="7"/>
      <c r="N7" s="7"/>
      <c r="O7" s="7"/>
      <c r="P7" s="7"/>
      <c r="Q7" s="5"/>
      <c r="R7" s="5"/>
      <c r="S7" s="5"/>
      <c r="T7" s="5"/>
      <c r="U7" s="5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33.75" customHeight="1" x14ac:dyDescent="0.3">
      <c r="A8" s="67" t="s">
        <v>4</v>
      </c>
      <c r="B8" s="67"/>
      <c r="C8" s="67"/>
      <c r="D8" s="67"/>
      <c r="E8" s="67"/>
      <c r="F8" s="20">
        <v>6.3800000000000003E-3</v>
      </c>
      <c r="G8" s="20">
        <v>6.3800000000000003E-3</v>
      </c>
      <c r="H8" s="19"/>
      <c r="I8" s="19"/>
      <c r="J8" s="18"/>
      <c r="K8" s="7"/>
      <c r="L8" s="7"/>
      <c r="M8" s="7"/>
      <c r="N8" s="7"/>
      <c r="O8" s="7"/>
      <c r="P8" s="7"/>
      <c r="Q8" s="5"/>
      <c r="R8" s="5"/>
      <c r="S8" s="5"/>
      <c r="T8" s="5"/>
      <c r="U8" s="5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</row>
    <row r="9" spans="1:56" ht="28.5" customHeight="1" x14ac:dyDescent="0.3">
      <c r="A9" s="62" t="s">
        <v>3</v>
      </c>
      <c r="B9" s="62"/>
      <c r="C9" s="62"/>
      <c r="D9" s="62"/>
      <c r="E9" s="62"/>
      <c r="F9" s="17">
        <f>ROUND((F8*2476.39),2)</f>
        <v>15.8</v>
      </c>
      <c r="G9" s="17">
        <f>ROUND((G8*2476.39),2)</f>
        <v>15.8</v>
      </c>
      <c r="H9" s="16"/>
      <c r="I9" s="15"/>
      <c r="J9" s="14"/>
      <c r="K9" s="13"/>
      <c r="L9" s="13"/>
      <c r="M9" s="13"/>
      <c r="N9" s="13"/>
      <c r="O9" s="13"/>
      <c r="P9" s="13"/>
      <c r="Q9" s="11"/>
      <c r="R9" s="12"/>
      <c r="S9" s="11"/>
      <c r="T9" s="11"/>
      <c r="U9" s="11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9"/>
    </row>
    <row r="10" spans="1:56" x14ac:dyDescent="0.25">
      <c r="A10" s="8"/>
      <c r="H10" s="7"/>
      <c r="I10" s="7"/>
      <c r="J10" s="7"/>
      <c r="K10" s="7"/>
      <c r="L10" s="7"/>
      <c r="M10" s="7"/>
      <c r="N10" s="7"/>
      <c r="O10" s="7"/>
      <c r="P10" s="7"/>
      <c r="Q10" s="5"/>
      <c r="R10" s="6" t="s">
        <v>2</v>
      </c>
      <c r="S10" s="5"/>
      <c r="T10" s="5"/>
      <c r="U10" s="5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</sheetData>
  <mergeCells count="6">
    <mergeCell ref="A9:E9"/>
    <mergeCell ref="AQ8:BD8"/>
    <mergeCell ref="A1:I1"/>
    <mergeCell ref="A2:I2"/>
    <mergeCell ref="A3:I3"/>
    <mergeCell ref="A8:E8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26"/>
  <sheetViews>
    <sheetView tabSelected="1" workbookViewId="0">
      <selection activeCell="AS9" sqref="AS9:BI9"/>
    </sheetView>
  </sheetViews>
  <sheetFormatPr defaultRowHeight="15" x14ac:dyDescent="0.25"/>
  <cols>
    <col min="1" max="1" width="8.28515625" customWidth="1"/>
    <col min="2" max="2" width="0.5703125" hidden="1" customWidth="1"/>
    <col min="3" max="3" width="9.140625" hidden="1" customWidth="1"/>
    <col min="7" max="7" width="0.42578125" customWidth="1"/>
    <col min="8" max="11" width="9.140625" hidden="1" customWidth="1"/>
    <col min="12" max="12" width="5.85546875" hidden="1" customWidth="1"/>
    <col min="13" max="20" width="9.140625" hidden="1" customWidth="1"/>
    <col min="22" max="22" width="2" customWidth="1"/>
    <col min="23" max="24" width="9.140625" hidden="1" customWidth="1"/>
    <col min="26" max="26" width="8.85546875" customWidth="1"/>
    <col min="27" max="27" width="5.28515625" hidden="1" customWidth="1"/>
    <col min="28" max="28" width="1" hidden="1" customWidth="1"/>
    <col min="29" max="32" width="9.140625" hidden="1" customWidth="1"/>
    <col min="34" max="34" width="6.140625" customWidth="1"/>
    <col min="35" max="35" width="2" hidden="1" customWidth="1"/>
    <col min="36" max="36" width="9.140625" hidden="1" customWidth="1"/>
    <col min="37" max="37" width="3" hidden="1" customWidth="1"/>
    <col min="38" max="38" width="9.140625" hidden="1" customWidth="1"/>
    <col min="40" max="40" width="8.85546875" customWidth="1"/>
    <col min="41" max="41" width="4.140625" hidden="1" customWidth="1"/>
    <col min="42" max="42" width="9.140625" hidden="1" customWidth="1"/>
    <col min="43" max="43" width="1" hidden="1" customWidth="1"/>
    <col min="44" max="44" width="9.140625" hidden="1" customWidth="1"/>
    <col min="47" max="47" width="8" customWidth="1"/>
    <col min="48" max="48" width="1.28515625" hidden="1" customWidth="1"/>
    <col min="49" max="49" width="9.140625" hidden="1" customWidth="1"/>
    <col min="50" max="50" width="1.7109375" hidden="1" customWidth="1"/>
    <col min="51" max="51" width="9.140625" hidden="1" customWidth="1"/>
    <col min="52" max="52" width="3.42578125" hidden="1" customWidth="1"/>
    <col min="53" max="53" width="9.140625" hidden="1" customWidth="1"/>
    <col min="54" max="54" width="5.7109375" hidden="1" customWidth="1"/>
    <col min="55" max="57" width="9.140625" hidden="1" customWidth="1"/>
    <col min="58" max="58" width="2.28515625" hidden="1" customWidth="1"/>
    <col min="59" max="60" width="9.140625" hidden="1" customWidth="1"/>
    <col min="61" max="61" width="12.42578125" customWidth="1"/>
  </cols>
  <sheetData>
    <row r="1" spans="1:61" ht="18.75" x14ac:dyDescent="0.3">
      <c r="A1" s="78" t="s">
        <v>46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</row>
    <row r="2" spans="1:61" x14ac:dyDescent="0.25">
      <c r="A2" s="79" t="s">
        <v>35</v>
      </c>
      <c r="B2" s="79"/>
      <c r="C2" s="79"/>
      <c r="D2" s="80" t="s">
        <v>34</v>
      </c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 t="s">
        <v>33</v>
      </c>
      <c r="V2" s="80"/>
      <c r="W2" s="80"/>
      <c r="X2" s="80"/>
      <c r="Y2" s="80" t="s">
        <v>32</v>
      </c>
      <c r="Z2" s="80"/>
      <c r="AA2" s="80"/>
      <c r="AB2" s="80"/>
      <c r="AC2" s="80"/>
      <c r="AD2" s="80"/>
      <c r="AE2" s="80"/>
      <c r="AF2" s="80"/>
      <c r="AG2" s="77" t="s">
        <v>31</v>
      </c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</row>
    <row r="3" spans="1:61" x14ac:dyDescent="0.25">
      <c r="A3" s="82" t="s">
        <v>30</v>
      </c>
      <c r="B3" s="82"/>
      <c r="C3" s="82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2"/>
      <c r="U3" s="83" t="s">
        <v>29</v>
      </c>
      <c r="V3" s="83"/>
      <c r="W3" s="83"/>
      <c r="X3" s="83"/>
      <c r="Y3" s="83" t="s">
        <v>28</v>
      </c>
      <c r="Z3" s="83"/>
      <c r="AA3" s="83"/>
      <c r="AB3" s="83"/>
      <c r="AC3" s="83"/>
      <c r="AD3" s="83"/>
      <c r="AE3" s="83"/>
      <c r="AF3" s="83"/>
      <c r="AG3" s="84" t="s">
        <v>27</v>
      </c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85" t="s">
        <v>26</v>
      </c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0"/>
    </row>
    <row r="4" spans="1:61" x14ac:dyDescent="0.25">
      <c r="A4" s="41"/>
      <c r="B4" s="40"/>
      <c r="C4" s="39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39"/>
      <c r="U4" s="40"/>
      <c r="V4" s="40"/>
      <c r="W4" s="40"/>
      <c r="X4" s="39"/>
      <c r="Y4" s="76" t="s">
        <v>25</v>
      </c>
      <c r="Z4" s="76"/>
      <c r="AA4" s="76"/>
      <c r="AB4" s="76"/>
      <c r="AC4" s="76"/>
      <c r="AD4" s="76"/>
      <c r="AE4" s="76"/>
      <c r="AF4" s="76"/>
      <c r="AG4" s="77" t="s">
        <v>24</v>
      </c>
      <c r="AH4" s="77"/>
      <c r="AI4" s="77"/>
      <c r="AJ4" s="77"/>
      <c r="AK4" s="77"/>
      <c r="AL4" s="77"/>
      <c r="AM4" s="77" t="s">
        <v>23</v>
      </c>
      <c r="AN4" s="77"/>
      <c r="AO4" s="77"/>
      <c r="AP4" s="77"/>
      <c r="AQ4" s="77"/>
      <c r="AR4" s="77"/>
      <c r="AS4" s="41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39"/>
    </row>
    <row r="5" spans="1:61" ht="15.75" x14ac:dyDescent="0.25">
      <c r="A5" s="69" t="s">
        <v>22</v>
      </c>
      <c r="B5" s="69"/>
      <c r="C5" s="69"/>
      <c r="D5" s="70" t="s">
        <v>21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1" t="s">
        <v>20</v>
      </c>
      <c r="V5" s="71"/>
      <c r="W5" s="71"/>
      <c r="X5" s="71"/>
      <c r="Y5" s="74">
        <f>Отопление!D5</f>
        <v>12156.56</v>
      </c>
      <c r="Z5" s="74"/>
      <c r="AA5" s="74"/>
      <c r="AB5" s="74"/>
      <c r="AC5" s="74"/>
      <c r="AD5" s="74"/>
      <c r="AE5" s="74"/>
      <c r="AF5" s="74"/>
      <c r="AG5" s="68">
        <v>193.07</v>
      </c>
      <c r="AH5" s="68"/>
      <c r="AI5" s="68"/>
      <c r="AJ5" s="68"/>
      <c r="AK5" s="68"/>
      <c r="AL5" s="68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</row>
    <row r="6" spans="1:61" ht="15.75" x14ac:dyDescent="0.25">
      <c r="A6" s="69" t="s">
        <v>17</v>
      </c>
      <c r="B6" s="69"/>
      <c r="C6" s="69"/>
      <c r="D6" s="75" t="s">
        <v>19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1" t="s">
        <v>15</v>
      </c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2">
        <v>772</v>
      </c>
      <c r="AH6" s="72"/>
      <c r="AI6" s="72"/>
      <c r="AJ6" s="72"/>
      <c r="AK6" s="72"/>
      <c r="AL6" s="72"/>
      <c r="AM6" s="72">
        <v>213.2</v>
      </c>
      <c r="AN6" s="72"/>
      <c r="AO6" s="72"/>
      <c r="AP6" s="72"/>
      <c r="AQ6" s="72"/>
      <c r="AR6" s="72"/>
      <c r="AS6" s="72">
        <v>34.4</v>
      </c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</row>
    <row r="7" spans="1:61" ht="15.75" x14ac:dyDescent="0.25">
      <c r="A7" s="69" t="s">
        <v>17</v>
      </c>
      <c r="B7" s="69"/>
      <c r="C7" s="69"/>
      <c r="D7" s="70" t="s">
        <v>18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1" t="s">
        <v>15</v>
      </c>
      <c r="V7" s="71"/>
      <c r="W7" s="71"/>
      <c r="X7" s="71"/>
      <c r="Y7" s="73">
        <v>114061</v>
      </c>
      <c r="Z7" s="74"/>
      <c r="AA7" s="74"/>
      <c r="AB7" s="74"/>
      <c r="AC7" s="74"/>
      <c r="AD7" s="74"/>
      <c r="AE7" s="74"/>
      <c r="AF7" s="74"/>
      <c r="AG7" s="72">
        <v>2670</v>
      </c>
      <c r="AH7" s="72"/>
      <c r="AI7" s="72"/>
      <c r="AJ7" s="72"/>
      <c r="AK7" s="72"/>
      <c r="AL7" s="72"/>
      <c r="AM7" s="72">
        <v>285.8</v>
      </c>
      <c r="AN7" s="72"/>
      <c r="AO7" s="72"/>
      <c r="AP7" s="72"/>
      <c r="AQ7" s="72"/>
      <c r="AR7" s="72"/>
      <c r="AS7" s="72">
        <v>34.4</v>
      </c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</row>
    <row r="8" spans="1:61" ht="15.75" x14ac:dyDescent="0.25">
      <c r="A8" s="69" t="s">
        <v>17</v>
      </c>
      <c r="B8" s="69"/>
      <c r="C8" s="69"/>
      <c r="D8" s="70" t="s">
        <v>16</v>
      </c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1" t="s">
        <v>15</v>
      </c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2">
        <v>4295</v>
      </c>
      <c r="AH8" s="72"/>
      <c r="AI8" s="72"/>
      <c r="AJ8" s="72"/>
      <c r="AK8" s="72"/>
      <c r="AL8" s="72"/>
      <c r="AM8" s="72">
        <f>AM6+AM7</f>
        <v>499</v>
      </c>
      <c r="AN8" s="72"/>
      <c r="AO8" s="72"/>
      <c r="AP8" s="72"/>
      <c r="AQ8" s="72"/>
      <c r="AR8" s="72"/>
      <c r="AS8" s="68">
        <f>AS6+AS7</f>
        <v>68.8</v>
      </c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</row>
    <row r="9" spans="1:61" ht="15.75" x14ac:dyDescent="0.25">
      <c r="A9" s="69" t="s">
        <v>14</v>
      </c>
      <c r="B9" s="69"/>
      <c r="C9" s="69"/>
      <c r="D9" s="70" t="s">
        <v>13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1" t="s">
        <v>12</v>
      </c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68">
        <f>22246</f>
        <v>22246</v>
      </c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</row>
    <row r="26" ht="14.25" customHeight="1" x14ac:dyDescent="0.25"/>
  </sheetData>
  <mergeCells count="49">
    <mergeCell ref="Y4:AF4"/>
    <mergeCell ref="AG4:AL4"/>
    <mergeCell ref="AM4:AR4"/>
    <mergeCell ref="A1:BI1"/>
    <mergeCell ref="A2:C2"/>
    <mergeCell ref="D2:T2"/>
    <mergeCell ref="U2:X2"/>
    <mergeCell ref="Y2:AF2"/>
    <mergeCell ref="AG2:BI2"/>
    <mergeCell ref="A3:C3"/>
    <mergeCell ref="U3:X3"/>
    <mergeCell ref="Y3:AF3"/>
    <mergeCell ref="AG3:AR3"/>
    <mergeCell ref="AS3:BI3"/>
    <mergeCell ref="AS5:BI5"/>
    <mergeCell ref="A6:C6"/>
    <mergeCell ref="D6:T6"/>
    <mergeCell ref="U6:X6"/>
    <mergeCell ref="Y6:AF6"/>
    <mergeCell ref="AG6:AL6"/>
    <mergeCell ref="AM6:AR6"/>
    <mergeCell ref="AS6:BI6"/>
    <mergeCell ref="A5:C5"/>
    <mergeCell ref="D5:T5"/>
    <mergeCell ref="U5:X5"/>
    <mergeCell ref="Y5:AF5"/>
    <mergeCell ref="AG5:AL5"/>
    <mergeCell ref="AM5:AR5"/>
    <mergeCell ref="AS7:BI7"/>
    <mergeCell ref="A8:C8"/>
    <mergeCell ref="D8:T8"/>
    <mergeCell ref="U8:X8"/>
    <mergeCell ref="Y8:AF8"/>
    <mergeCell ref="AG8:AL8"/>
    <mergeCell ref="AM8:AR8"/>
    <mergeCell ref="AS8:BI8"/>
    <mergeCell ref="A7:C7"/>
    <mergeCell ref="D7:T7"/>
    <mergeCell ref="U7:X7"/>
    <mergeCell ref="Y7:AF7"/>
    <mergeCell ref="AG7:AL7"/>
    <mergeCell ref="AM7:AR7"/>
    <mergeCell ref="AS9:BI9"/>
    <mergeCell ref="A9:C9"/>
    <mergeCell ref="D9:T9"/>
    <mergeCell ref="U9:X9"/>
    <mergeCell ref="Y9:AF9"/>
    <mergeCell ref="AG9:AL9"/>
    <mergeCell ref="AM9:AR9"/>
  </mergeCells>
  <pageMargins left="0.70866141732283472" right="0.70866141732283472" top="0.74803149606299213" bottom="0.74803149606299213" header="0.31496062992125984" footer="0.31496062992125984"/>
  <pageSetup paperSize="9" scale="9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I7" sqref="I7"/>
    </sheetView>
  </sheetViews>
  <sheetFormatPr defaultRowHeight="15" x14ac:dyDescent="0.25"/>
  <cols>
    <col min="1" max="1" width="18" customWidth="1"/>
    <col min="2" max="2" width="14.42578125" customWidth="1"/>
    <col min="3" max="3" width="12" customWidth="1"/>
    <col min="4" max="4" width="11.85546875" customWidth="1"/>
    <col min="5" max="5" width="20.140625" bestFit="1" customWidth="1"/>
    <col min="6" max="6" width="17.28515625" customWidth="1"/>
    <col min="7" max="7" width="17" customWidth="1"/>
    <col min="8" max="8" width="22.140625" customWidth="1"/>
    <col min="9" max="9" width="20.28515625" customWidth="1"/>
  </cols>
  <sheetData>
    <row r="1" spans="1:9" ht="18.75" x14ac:dyDescent="0.3">
      <c r="A1" s="44"/>
      <c r="B1" s="88"/>
      <c r="C1" s="88"/>
      <c r="D1" s="88"/>
      <c r="E1" s="88"/>
      <c r="F1" s="88"/>
      <c r="G1" s="45"/>
      <c r="H1" s="46"/>
      <c r="I1" s="46"/>
    </row>
    <row r="2" spans="1:9" ht="18.75" x14ac:dyDescent="0.3">
      <c r="A2" s="44"/>
      <c r="B2" s="89" t="s">
        <v>47</v>
      </c>
      <c r="C2" s="89"/>
      <c r="D2" s="89"/>
      <c r="E2" s="89"/>
      <c r="F2" s="89"/>
      <c r="G2" s="89"/>
      <c r="H2" s="89"/>
      <c r="I2" s="89"/>
    </row>
    <row r="3" spans="1:9" ht="18.75" x14ac:dyDescent="0.3">
      <c r="A3" s="44"/>
      <c r="B3" s="44"/>
      <c r="C3" s="44"/>
      <c r="D3" s="44"/>
      <c r="E3" s="44"/>
      <c r="F3" s="44"/>
      <c r="G3" s="44"/>
      <c r="H3" s="44"/>
      <c r="I3" s="44"/>
    </row>
    <row r="4" spans="1:9" x14ac:dyDescent="0.25">
      <c r="A4" s="90" t="s">
        <v>37</v>
      </c>
      <c r="B4" s="90"/>
      <c r="C4" s="90"/>
      <c r="D4" s="90"/>
      <c r="E4" s="48" t="s">
        <v>38</v>
      </c>
      <c r="F4" s="48" t="s">
        <v>39</v>
      </c>
      <c r="G4" s="48" t="s">
        <v>40</v>
      </c>
      <c r="H4" s="57" t="s">
        <v>41</v>
      </c>
      <c r="I4" s="49" t="s">
        <v>42</v>
      </c>
    </row>
    <row r="5" spans="1:9" ht="15.75" x14ac:dyDescent="0.25">
      <c r="A5" s="91" t="s">
        <v>36</v>
      </c>
      <c r="B5" s="91"/>
      <c r="C5" s="91"/>
      <c r="D5" s="91"/>
      <c r="E5" s="50">
        <v>30430.73</v>
      </c>
      <c r="F5" s="51">
        <v>891.53</v>
      </c>
      <c r="G5" s="59">
        <v>133.83000000000001</v>
      </c>
      <c r="H5" s="53">
        <f>F5*G5</f>
        <v>119313.4599</v>
      </c>
      <c r="I5" s="55">
        <f>H5/E5</f>
        <v>3.9208214821004952</v>
      </c>
    </row>
    <row r="6" spans="1:9" ht="18.75" customHeight="1" x14ac:dyDescent="0.25">
      <c r="A6" s="92" t="s">
        <v>43</v>
      </c>
      <c r="B6" s="93"/>
      <c r="C6" s="93"/>
      <c r="D6" s="94"/>
      <c r="E6" s="50">
        <v>30430.73</v>
      </c>
      <c r="F6" s="51">
        <v>891.53</v>
      </c>
      <c r="G6" s="61">
        <v>9.125</v>
      </c>
      <c r="H6" s="53">
        <f>F6*G6</f>
        <v>8135.2112499999994</v>
      </c>
      <c r="I6" s="55">
        <f t="shared" ref="I6" si="0">H6/E6</f>
        <v>0.26733539583177923</v>
      </c>
    </row>
    <row r="7" spans="1:9" ht="20.25" x14ac:dyDescent="0.3">
      <c r="A7" s="87" t="s">
        <v>44</v>
      </c>
      <c r="B7" s="87"/>
      <c r="C7" s="87"/>
      <c r="D7" s="87"/>
      <c r="E7" s="52"/>
      <c r="F7" s="60"/>
      <c r="G7" s="60"/>
      <c r="H7" s="54">
        <f>SUM(H5:H6)</f>
        <v>127448.67114999999</v>
      </c>
      <c r="I7" s="56">
        <f>SUM(I5:I6)</f>
        <v>4.1881568779322746</v>
      </c>
    </row>
    <row r="8" spans="1:9" ht="18.75" x14ac:dyDescent="0.3">
      <c r="A8" s="44"/>
      <c r="B8" s="44"/>
      <c r="C8" s="44"/>
      <c r="D8" s="44"/>
      <c r="E8" s="44"/>
      <c r="F8" s="44"/>
      <c r="G8" s="44"/>
      <c r="H8" s="44"/>
      <c r="I8" s="44"/>
    </row>
    <row r="9" spans="1:9" ht="18.75" x14ac:dyDescent="0.3">
      <c r="A9" s="44"/>
      <c r="B9" s="45"/>
      <c r="C9" s="44"/>
      <c r="D9" s="47"/>
      <c r="E9" s="44"/>
      <c r="F9" s="44"/>
      <c r="G9" s="44"/>
      <c r="H9" s="44"/>
      <c r="I9" s="44"/>
    </row>
  </sheetData>
  <mergeCells count="6">
    <mergeCell ref="A7:D7"/>
    <mergeCell ref="B1:F1"/>
    <mergeCell ref="B2:I2"/>
    <mergeCell ref="A4:D4"/>
    <mergeCell ref="A5:D5"/>
    <mergeCell ref="A6:D6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Отопление</vt:lpstr>
      <vt:lpstr>СПРАВКА</vt:lpstr>
      <vt:lpstr>ТКО</vt:lpstr>
      <vt:lpstr>Отопление!Область_печати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2021-11-08T06:48:51Z</dcterms:modified>
</cp:coreProperties>
</file>